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955" activeTab="0"/>
  </bookViews>
  <sheets>
    <sheet name="Suppen-Kalk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Franziska Dubach</author>
  </authors>
  <commentList>
    <comment ref="B9" authorId="0">
      <text>
        <r>
          <rPr>
            <b/>
            <sz val="9"/>
            <color indexed="10"/>
            <rFont val="Verdana"/>
            <family val="2"/>
          </rPr>
          <t>Preis pro Dose/Packung</t>
        </r>
      </text>
    </comment>
    <comment ref="C9" authorId="0">
      <text>
        <r>
          <rPr>
            <b/>
            <sz val="9"/>
            <color indexed="10"/>
            <rFont val="Verdana"/>
            <family val="2"/>
          </rPr>
          <t>Ergiebigkeit in Litern</t>
        </r>
      </text>
    </comment>
    <comment ref="A9" authorId="0">
      <text>
        <r>
          <rPr>
            <b/>
            <sz val="9"/>
            <color indexed="10"/>
            <rFont val="Verdana"/>
            <family val="2"/>
          </rPr>
          <t>Produktname Suppe</t>
        </r>
      </text>
    </comment>
    <comment ref="A14" authorId="0">
      <text>
        <r>
          <rPr>
            <b/>
            <sz val="9"/>
            <color indexed="10"/>
            <rFont val="Verdana"/>
            <family val="2"/>
          </rPr>
          <t>Produktname Brötchen</t>
        </r>
      </text>
    </comment>
    <comment ref="E10" authorId="0">
      <text>
        <r>
          <rPr>
            <b/>
            <sz val="9"/>
            <color indexed="10"/>
            <rFont val="Verdana"/>
            <family val="2"/>
          </rPr>
          <t>Kostenpauschale für Suppenzugaben bei Bedarf HIER anpassen</t>
        </r>
      </text>
    </comment>
    <comment ref="E14" authorId="0">
      <text>
        <r>
          <rPr>
            <b/>
            <sz val="9"/>
            <color indexed="10"/>
            <rFont val="Verdana"/>
            <family val="2"/>
          </rPr>
          <t>Rohmaterialkosten pro Stück HIER eintragen</t>
        </r>
      </text>
    </comment>
    <comment ref="B18" authorId="0">
      <text>
        <r>
          <rPr>
            <b/>
            <sz val="9"/>
            <color indexed="10"/>
            <rFont val="Verdana"/>
            <family val="2"/>
          </rPr>
          <t>Preis pro Schale/Becher mit Deckel</t>
        </r>
      </text>
    </comment>
    <comment ref="C18" authorId="0">
      <text>
        <r>
          <rPr>
            <b/>
            <sz val="9"/>
            <color indexed="10"/>
            <rFont val="Verdana"/>
            <family val="2"/>
          </rPr>
          <t>Preis für Besteck</t>
        </r>
      </text>
    </comment>
    <comment ref="D18" authorId="0">
      <text>
        <r>
          <rPr>
            <b/>
            <sz val="9"/>
            <color indexed="10"/>
            <rFont val="Verdana"/>
            <family val="2"/>
          </rPr>
          <t>Preis für Servietten, Beutel etc.</t>
        </r>
      </text>
    </comment>
    <comment ref="E18" authorId="0">
      <text>
        <r>
          <rPr>
            <b/>
            <sz val="9"/>
            <color indexed="10"/>
            <rFont val="Verdana"/>
            <family val="2"/>
          </rPr>
          <t>Preis/Kosten für …?</t>
        </r>
      </text>
    </comment>
    <comment ref="B25" authorId="0">
      <text>
        <r>
          <rPr>
            <b/>
            <sz val="9"/>
            <color indexed="10"/>
            <rFont val="Verdana"/>
            <family val="2"/>
          </rPr>
          <t>Produktionsmenge in Litern</t>
        </r>
      </text>
    </comment>
    <comment ref="C25" authorId="0">
      <text>
        <r>
          <rPr>
            <b/>
            <sz val="9"/>
            <color indexed="10"/>
            <rFont val="Verdana"/>
            <family val="2"/>
          </rPr>
          <t>Produktionszeit in Minuten</t>
        </r>
      </text>
    </comment>
    <comment ref="D25" authorId="0">
      <text>
        <r>
          <rPr>
            <b/>
            <sz val="9"/>
            <color indexed="10"/>
            <rFont val="Verdana"/>
            <family val="2"/>
          </rPr>
          <t>Minutenlohn**</t>
        </r>
      </text>
    </comment>
    <comment ref="B27" authorId="0">
      <text>
        <r>
          <rPr>
            <b/>
            <sz val="9"/>
            <color indexed="10"/>
            <rFont val="Verdana"/>
            <family val="2"/>
          </rPr>
          <t>Produktionsmenge in Stück</t>
        </r>
      </text>
    </comment>
    <comment ref="C27" authorId="0">
      <text>
        <r>
          <rPr>
            <b/>
            <sz val="9"/>
            <color indexed="10"/>
            <rFont val="Verdana"/>
            <family val="2"/>
          </rPr>
          <t>Produktionszeit in Minuten</t>
        </r>
      </text>
    </comment>
    <comment ref="D27" authorId="0">
      <text>
        <r>
          <rPr>
            <b/>
            <sz val="9"/>
            <color indexed="10"/>
            <rFont val="Verdana"/>
            <family val="2"/>
          </rPr>
          <t>Minutenlohn**</t>
        </r>
      </text>
    </comment>
    <comment ref="E7" authorId="0">
      <text>
        <r>
          <rPr>
            <b/>
            <sz val="9"/>
            <color indexed="10"/>
            <rFont val="Verdana"/>
            <family val="2"/>
          </rPr>
          <t xml:space="preserve">Anzahl dl bei Bedarf anpassen
</t>
        </r>
      </text>
    </comment>
    <comment ref="B53" authorId="0">
      <text>
        <r>
          <rPr>
            <b/>
            <sz val="9"/>
            <color indexed="10"/>
            <rFont val="Verdana"/>
            <family val="2"/>
          </rPr>
          <t>Nettogewinn-Zuschlagssatz in % nach Wunsch anpassen</t>
        </r>
      </text>
    </comment>
    <comment ref="B61" authorId="0">
      <text>
        <r>
          <rPr>
            <b/>
            <sz val="9"/>
            <color indexed="10"/>
            <rFont val="Verdana"/>
            <family val="2"/>
          </rPr>
          <t>MWST-Satz</t>
        </r>
      </text>
    </comment>
    <comment ref="B45" authorId="0">
      <text>
        <r>
          <rPr>
            <b/>
            <sz val="9"/>
            <color indexed="10"/>
            <rFont val="Verdana"/>
            <family val="2"/>
          </rPr>
          <t>Zuschlagssatz in % eingeben***</t>
        </r>
      </text>
    </comment>
    <comment ref="B37" authorId="0">
      <text>
        <r>
          <rPr>
            <b/>
            <sz val="9"/>
            <color indexed="10"/>
            <rFont val="Verdana"/>
            <family val="2"/>
          </rPr>
          <t>Zuschlagssatz Ihres Betriebes in % eingeben</t>
        </r>
      </text>
    </comment>
    <comment ref="E19" authorId="0">
      <text>
        <r>
          <rPr>
            <b/>
            <sz val="9"/>
            <color indexed="10"/>
            <rFont val="Verdana"/>
            <family val="2"/>
          </rPr>
          <t>Preis/Kosten für …?</t>
        </r>
      </text>
    </comment>
  </commentList>
</comments>
</file>

<file path=xl/sharedStrings.xml><?xml version="1.0" encoding="utf-8"?>
<sst xmlns="http://schemas.openxmlformats.org/spreadsheetml/2006/main" count="43" uniqueCount="37">
  <si>
    <t>Grundkosten</t>
  </si>
  <si>
    <t>Suppe</t>
  </si>
  <si>
    <t>Kosten</t>
  </si>
  <si>
    <t>Zugaben zur Verfeinerung (pauschal)</t>
  </si>
  <si>
    <t>Total Rohmaterialkosten</t>
  </si>
  <si>
    <t>Preis pro Stück</t>
  </si>
  <si>
    <t>Produktions-/Herstellkosten</t>
  </si>
  <si>
    <t>Verkaufspreis exkl. MWST</t>
  </si>
  <si>
    <t>MWST</t>
  </si>
  <si>
    <t xml:space="preserve">Grundkosten-Zuschlag </t>
  </si>
  <si>
    <t>Nettogewinn-Zuschlag</t>
  </si>
  <si>
    <t>Kosten/Preise in CHF</t>
  </si>
  <si>
    <t>Take away</t>
  </si>
  <si>
    <t>Restaurant/Café</t>
  </si>
  <si>
    <t xml:space="preserve">Rohmaterialkosten  </t>
  </si>
  <si>
    <t>Brötchen</t>
  </si>
  <si>
    <t>Verpackung/Geschirr</t>
  </si>
  <si>
    <t>Total Produktions-/Herstellkosten</t>
  </si>
  <si>
    <t>Preis für Anzahl dl</t>
  </si>
  <si>
    <t xml:space="preserve">dl Suppe mit Brötchen </t>
  </si>
  <si>
    <t>Verlust-Zuschlag</t>
  </si>
  <si>
    <t>**</t>
  </si>
  <si>
    <t xml:space="preserve">Netto-Verkaufspreis </t>
  </si>
  <si>
    <t>Total Grundkosten</t>
  </si>
  <si>
    <t>Nettogewinn</t>
  </si>
  <si>
    <t>Verkaufspreis inkl. MWST</t>
  </si>
  <si>
    <t>Verkaufspreis</t>
  </si>
  <si>
    <t>Grundkosten-Zuschlag</t>
  </si>
  <si>
    <t xml:space="preserve">Suppe mit Brötchen </t>
  </si>
  <si>
    <t>Rustico-Brötchen 50 g</t>
  </si>
  <si>
    <t>Tomatencreme</t>
  </si>
  <si>
    <t>Total Gestehungskosten</t>
  </si>
  <si>
    <t>***</t>
  </si>
  <si>
    <r>
      <t>Pauschale</t>
    </r>
    <r>
      <rPr>
        <sz val="12"/>
        <color indexed="10"/>
        <rFont val="Verdana"/>
        <family val="2"/>
      </rPr>
      <t>*</t>
    </r>
  </si>
  <si>
    <r>
      <rPr>
        <sz val="12"/>
        <color indexed="10"/>
        <rFont val="Verdana"/>
        <family val="2"/>
      </rPr>
      <t>**</t>
    </r>
    <r>
      <rPr>
        <sz val="12"/>
        <color indexed="8"/>
        <rFont val="Verdana"/>
        <family val="2"/>
      </rPr>
      <t xml:space="preserve">   </t>
    </r>
    <r>
      <rPr>
        <sz val="10"/>
        <color indexed="8"/>
        <rFont val="Verdana"/>
        <family val="2"/>
      </rPr>
      <t>statistische Basisdaten 2011 der Richemont Fachschule</t>
    </r>
  </si>
  <si>
    <r>
      <rPr>
        <sz val="12"/>
        <color indexed="10"/>
        <rFont val="Verdana"/>
        <family val="2"/>
      </rPr>
      <t>*</t>
    </r>
    <r>
      <rPr>
        <sz val="12"/>
        <color indexed="8"/>
        <rFont val="Verdana"/>
        <family val="2"/>
      </rPr>
      <t xml:space="preserve">     </t>
    </r>
    <r>
      <rPr>
        <sz val="10"/>
        <color indexed="8"/>
        <rFont val="Verdana"/>
        <family val="2"/>
      </rPr>
      <t>abhängig von weiteren Betriebskosten</t>
    </r>
  </si>
  <si>
    <r>
      <rPr>
        <sz val="12"/>
        <color indexed="10"/>
        <rFont val="Verdana"/>
        <family val="2"/>
      </rPr>
      <t xml:space="preserve">*** </t>
    </r>
    <r>
      <rPr>
        <sz val="10"/>
        <color indexed="8"/>
        <rFont val="Verdana"/>
        <family val="2"/>
      </rPr>
      <t>es muss nicht der volle Verlust gerechnet werden, die Suppen sind wiederverwertbar</t>
    </r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</si>
</sst>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%"/>
    <numFmt numFmtId="165" formatCode="0.0"/>
  </numFmts>
  <fonts count="86"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2"/>
      <name val="Verdana"/>
      <family val="2"/>
    </font>
    <font>
      <b/>
      <sz val="9"/>
      <color indexed="10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sz val="10"/>
      <color indexed="8"/>
      <name val="Verdana"/>
      <family val="2"/>
    </font>
    <font>
      <sz val="10"/>
      <color indexed="9"/>
      <name val="Myriad Pro"/>
      <family val="2"/>
    </font>
    <font>
      <b/>
      <sz val="10"/>
      <color indexed="63"/>
      <name val="Myriad Pro"/>
      <family val="2"/>
    </font>
    <font>
      <b/>
      <sz val="10"/>
      <color indexed="52"/>
      <name val="Myriad Pro"/>
      <family val="2"/>
    </font>
    <font>
      <u val="single"/>
      <sz val="10"/>
      <color indexed="20"/>
      <name val="Myriad Pro"/>
      <family val="2"/>
    </font>
    <font>
      <sz val="10"/>
      <color indexed="62"/>
      <name val="Myriad Pro"/>
      <family val="2"/>
    </font>
    <font>
      <b/>
      <sz val="10"/>
      <color indexed="8"/>
      <name val="Myriad Pro"/>
      <family val="2"/>
    </font>
    <font>
      <i/>
      <sz val="10"/>
      <color indexed="23"/>
      <name val="Myriad Pro"/>
      <family val="2"/>
    </font>
    <font>
      <sz val="10"/>
      <color indexed="17"/>
      <name val="Myriad Pro"/>
      <family val="2"/>
    </font>
    <font>
      <u val="single"/>
      <sz val="10"/>
      <color indexed="12"/>
      <name val="Myriad Pro"/>
      <family val="2"/>
    </font>
    <font>
      <sz val="10"/>
      <color indexed="60"/>
      <name val="Myriad Pro"/>
      <family val="2"/>
    </font>
    <font>
      <sz val="10"/>
      <color indexed="2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Myriad Pro"/>
      <family val="2"/>
    </font>
    <font>
      <b/>
      <sz val="13"/>
      <color indexed="56"/>
      <name val="Myriad Pro"/>
      <family val="2"/>
    </font>
    <font>
      <b/>
      <sz val="11"/>
      <color indexed="56"/>
      <name val="Myriad Pro"/>
      <family val="2"/>
    </font>
    <font>
      <sz val="10"/>
      <color indexed="52"/>
      <name val="Myriad Pro"/>
      <family val="2"/>
    </font>
    <font>
      <sz val="10"/>
      <color indexed="10"/>
      <name val="Myriad Pro"/>
      <family val="2"/>
    </font>
    <font>
      <b/>
      <sz val="10"/>
      <color indexed="9"/>
      <name val="Myriad Pro"/>
      <family val="2"/>
    </font>
    <font>
      <sz val="12"/>
      <color indexed="60"/>
      <name val="Verdana"/>
      <family val="2"/>
    </font>
    <font>
      <b/>
      <sz val="12"/>
      <color indexed="51"/>
      <name val="Verdana"/>
      <family val="2"/>
    </font>
    <font>
      <b/>
      <sz val="12"/>
      <color indexed="17"/>
      <name val="Verdana"/>
      <family val="2"/>
    </font>
    <font>
      <b/>
      <sz val="22"/>
      <color indexed="8"/>
      <name val="Verdana"/>
      <family val="2"/>
    </font>
    <font>
      <b/>
      <sz val="14"/>
      <color indexed="60"/>
      <name val="Verdana"/>
      <family val="2"/>
    </font>
    <font>
      <b/>
      <u val="single"/>
      <sz val="14"/>
      <color indexed="60"/>
      <name val="Verdana"/>
      <family val="2"/>
    </font>
    <font>
      <i/>
      <sz val="12"/>
      <color indexed="60"/>
      <name val="Verdana"/>
      <family val="2"/>
    </font>
    <font>
      <b/>
      <i/>
      <sz val="12"/>
      <color indexed="60"/>
      <name val="Verdana"/>
      <family val="2"/>
    </font>
    <font>
      <u val="single"/>
      <sz val="12"/>
      <color indexed="60"/>
      <name val="Verdana"/>
      <family val="2"/>
    </font>
    <font>
      <b/>
      <sz val="12"/>
      <color indexed="60"/>
      <name val="Verdana"/>
      <family val="2"/>
    </font>
    <font>
      <i/>
      <sz val="12"/>
      <color indexed="10"/>
      <name val="Verdana"/>
      <family val="2"/>
    </font>
    <font>
      <b/>
      <sz val="12"/>
      <color indexed="8"/>
      <name val="Verdana"/>
      <family val="2"/>
    </font>
    <font>
      <b/>
      <sz val="12"/>
      <color indexed="10"/>
      <name val="Verdana"/>
      <family val="2"/>
    </font>
    <font>
      <i/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4"/>
      <color indexed="51"/>
      <name val="Verdana"/>
      <family val="2"/>
    </font>
    <font>
      <sz val="12"/>
      <color indexed="51"/>
      <name val="Verdana"/>
      <family val="2"/>
    </font>
    <font>
      <b/>
      <sz val="14"/>
      <color indexed="17"/>
      <name val="Verdana"/>
      <family val="2"/>
    </font>
    <font>
      <sz val="12"/>
      <color indexed="17"/>
      <name val="Verdana"/>
      <family val="2"/>
    </font>
    <font>
      <sz val="10"/>
      <color theme="0"/>
      <name val="Myriad Pro"/>
      <family val="2"/>
    </font>
    <font>
      <b/>
      <sz val="10"/>
      <color rgb="FF3F3F3F"/>
      <name val="Myriad Pro"/>
      <family val="2"/>
    </font>
    <font>
      <b/>
      <sz val="10"/>
      <color rgb="FFFA7D00"/>
      <name val="Myriad Pro"/>
      <family val="2"/>
    </font>
    <font>
      <u val="single"/>
      <sz val="10"/>
      <color theme="11"/>
      <name val="Myriad Pro"/>
      <family val="2"/>
    </font>
    <font>
      <sz val="10"/>
      <color rgb="FF3F3F76"/>
      <name val="Myriad Pro"/>
      <family val="2"/>
    </font>
    <font>
      <b/>
      <sz val="10"/>
      <color theme="1"/>
      <name val="Myriad Pro"/>
      <family val="2"/>
    </font>
    <font>
      <i/>
      <sz val="10"/>
      <color rgb="FF7F7F7F"/>
      <name val="Myriad Pro"/>
      <family val="2"/>
    </font>
    <font>
      <sz val="10"/>
      <color rgb="FF006100"/>
      <name val="Myriad Pro"/>
      <family val="2"/>
    </font>
    <font>
      <u val="single"/>
      <sz val="10"/>
      <color theme="10"/>
      <name val="Myriad Pro"/>
      <family val="2"/>
    </font>
    <font>
      <sz val="10"/>
      <color rgb="FF9C6500"/>
      <name val="Myriad Pro"/>
      <family val="2"/>
    </font>
    <font>
      <sz val="10"/>
      <color rgb="FF9C0006"/>
      <name val="Myriad Pro"/>
      <family val="2"/>
    </font>
    <font>
      <b/>
      <sz val="18"/>
      <color theme="3"/>
      <name val="Cambria"/>
      <family val="2"/>
    </font>
    <font>
      <b/>
      <sz val="15"/>
      <color theme="3"/>
      <name val="Myriad Pro"/>
      <family val="2"/>
    </font>
    <font>
      <b/>
      <sz val="13"/>
      <color theme="3"/>
      <name val="Myriad Pro"/>
      <family val="2"/>
    </font>
    <font>
      <b/>
      <sz val="11"/>
      <color theme="3"/>
      <name val="Myriad Pro"/>
      <family val="2"/>
    </font>
    <font>
      <sz val="10"/>
      <color rgb="FFFA7D00"/>
      <name val="Myriad Pro"/>
      <family val="2"/>
    </font>
    <font>
      <sz val="10"/>
      <color rgb="FFFF0000"/>
      <name val="Myriad Pro"/>
      <family val="2"/>
    </font>
    <font>
      <b/>
      <sz val="10"/>
      <color theme="0"/>
      <name val="Myriad Pro"/>
      <family val="2"/>
    </font>
    <font>
      <sz val="12"/>
      <color rgb="FFC00000"/>
      <name val="Verdana"/>
      <family val="2"/>
    </font>
    <font>
      <sz val="12"/>
      <color rgb="FFFF0000"/>
      <name val="Verdana"/>
      <family val="2"/>
    </font>
    <font>
      <b/>
      <sz val="12"/>
      <color rgb="FFFFC000"/>
      <name val="Verdana"/>
      <family val="2"/>
    </font>
    <font>
      <b/>
      <sz val="12"/>
      <color rgb="FF00B050"/>
      <name val="Verdana"/>
      <family val="2"/>
    </font>
    <font>
      <b/>
      <sz val="22"/>
      <color theme="1"/>
      <name val="Verdana"/>
      <family val="2"/>
    </font>
    <font>
      <sz val="12"/>
      <color theme="1"/>
      <name val="Verdana"/>
      <family val="2"/>
    </font>
    <font>
      <b/>
      <sz val="14"/>
      <color rgb="FFC00000"/>
      <name val="Verdana"/>
      <family val="2"/>
    </font>
    <font>
      <b/>
      <u val="single"/>
      <sz val="14"/>
      <color rgb="FFC00000"/>
      <name val="Verdana"/>
      <family val="2"/>
    </font>
    <font>
      <i/>
      <sz val="12"/>
      <color rgb="FFC00000"/>
      <name val="Verdana"/>
      <family val="2"/>
    </font>
    <font>
      <b/>
      <i/>
      <sz val="12"/>
      <color rgb="FFC00000"/>
      <name val="Verdana"/>
      <family val="2"/>
    </font>
    <font>
      <u val="single"/>
      <sz val="12"/>
      <color rgb="FFC00000"/>
      <name val="Verdana"/>
      <family val="2"/>
    </font>
    <font>
      <b/>
      <sz val="12"/>
      <color rgb="FFC00000"/>
      <name val="Verdana"/>
      <family val="2"/>
    </font>
    <font>
      <i/>
      <sz val="12"/>
      <color rgb="FFFF0000"/>
      <name val="Verdana"/>
      <family val="2"/>
    </font>
    <font>
      <b/>
      <sz val="12"/>
      <color theme="1"/>
      <name val="Verdana"/>
      <family val="2"/>
    </font>
    <font>
      <b/>
      <sz val="12"/>
      <color rgb="FFFF0000"/>
      <name val="Verdana"/>
      <family val="2"/>
    </font>
    <font>
      <i/>
      <sz val="12"/>
      <color theme="1"/>
      <name val="Verdana"/>
      <family val="2"/>
    </font>
    <font>
      <b/>
      <u val="single"/>
      <sz val="12"/>
      <color theme="1"/>
      <name val="Verdana"/>
      <family val="2"/>
    </font>
    <font>
      <b/>
      <sz val="14"/>
      <color rgb="FFFFC000"/>
      <name val="Verdana"/>
      <family val="2"/>
    </font>
    <font>
      <sz val="12"/>
      <color rgb="FFFFC000"/>
      <name val="Verdana"/>
      <family val="2"/>
    </font>
    <font>
      <b/>
      <sz val="14"/>
      <color rgb="FF00B050"/>
      <name val="Verdana"/>
      <family val="2"/>
    </font>
    <font>
      <sz val="12"/>
      <color rgb="FF00B050"/>
      <name val="Verdana"/>
      <family val="2"/>
    </font>
    <font>
      <b/>
      <sz val="8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medium">
        <color rgb="FFC00000"/>
      </right>
      <top>
        <color indexed="63"/>
      </top>
      <bottom style="thin"/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FFC000"/>
      </top>
      <bottom>
        <color indexed="63"/>
      </bottom>
    </border>
    <border>
      <left>
        <color indexed="63"/>
      </left>
      <right style="medium">
        <color rgb="FFFFC000"/>
      </right>
      <top style="medium">
        <color rgb="FFFFC000"/>
      </top>
      <bottom>
        <color indexed="63"/>
      </bottom>
    </border>
    <border>
      <left>
        <color indexed="63"/>
      </left>
      <right style="medium">
        <color rgb="FFFFC000"/>
      </right>
      <top>
        <color indexed="63"/>
      </top>
      <bottom style="thin"/>
    </border>
    <border>
      <left>
        <color indexed="63"/>
      </left>
      <right style="medium">
        <color rgb="FFFFC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medium">
        <color rgb="FFFFC000"/>
      </bottom>
    </border>
    <border>
      <left>
        <color indexed="63"/>
      </left>
      <right style="medium">
        <color rgb="FFFFC000"/>
      </right>
      <top>
        <color indexed="63"/>
      </top>
      <bottom style="medium">
        <color rgb="FFFFC000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 style="thin"/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FFC000"/>
      </left>
      <right>
        <color indexed="63"/>
      </right>
      <top style="medium">
        <color rgb="FFFFC000"/>
      </top>
      <bottom>
        <color indexed="63"/>
      </bottom>
    </border>
    <border>
      <left style="medium">
        <color rgb="FFFFC000"/>
      </left>
      <right>
        <color indexed="63"/>
      </right>
      <top>
        <color indexed="63"/>
      </top>
      <bottom>
        <color indexed="63"/>
      </bottom>
    </border>
    <border>
      <left style="medium">
        <color rgb="FFFFC000"/>
      </left>
      <right>
        <color indexed="63"/>
      </right>
      <top>
        <color indexed="63"/>
      </top>
      <bottom style="medium">
        <color rgb="FFFFC000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  <xf numFmtId="2" fontId="64" fillId="3" borderId="10" xfId="0" applyNumberFormat="1" applyFont="1" applyFill="1" applyBorder="1" applyAlignment="1" applyProtection="1">
      <alignment/>
      <protection locked="0"/>
    </xf>
    <xf numFmtId="165" fontId="64" fillId="3" borderId="10" xfId="0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2" fontId="65" fillId="0" borderId="12" xfId="0" applyNumberFormat="1" applyFont="1" applyFill="1" applyBorder="1" applyAlignment="1" applyProtection="1">
      <alignment horizontal="left"/>
      <protection locked="0"/>
    </xf>
    <xf numFmtId="1" fontId="64" fillId="3" borderId="10" xfId="0" applyNumberFormat="1" applyFont="1" applyFill="1" applyBorder="1" applyAlignment="1" applyProtection="1">
      <alignment/>
      <protection locked="0"/>
    </xf>
    <xf numFmtId="9" fontId="64" fillId="3" borderId="10" xfId="0" applyNumberFormat="1" applyFont="1" applyFill="1" applyBorder="1" applyAlignment="1" applyProtection="1">
      <alignment/>
      <protection locked="0"/>
    </xf>
    <xf numFmtId="9" fontId="66" fillId="7" borderId="13" xfId="0" applyNumberFormat="1" applyFont="1" applyFill="1" applyBorder="1" applyAlignment="1" applyProtection="1">
      <alignment/>
      <protection locked="0"/>
    </xf>
    <xf numFmtId="10" fontId="67" fillId="4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9" fillId="0" borderId="0" xfId="0" applyNumberFormat="1" applyFont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2" fillId="0" borderId="15" xfId="0" applyFont="1" applyBorder="1" applyAlignment="1" applyProtection="1">
      <alignment/>
      <protection/>
    </xf>
    <xf numFmtId="0" fontId="72" fillId="0" borderId="15" xfId="0" applyNumberFormat="1" applyFont="1" applyBorder="1" applyAlignment="1" applyProtection="1">
      <alignment/>
      <protection/>
    </xf>
    <xf numFmtId="0" fontId="73" fillId="0" borderId="15" xfId="0" applyFont="1" applyBorder="1" applyAlignment="1" applyProtection="1">
      <alignment/>
      <protection/>
    </xf>
    <xf numFmtId="0" fontId="64" fillId="0" borderId="16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2" fillId="0" borderId="0" xfId="0" applyNumberFormat="1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64" fillId="0" borderId="17" xfId="0" applyFont="1" applyBorder="1" applyAlignment="1" applyProtection="1">
      <alignment/>
      <protection/>
    </xf>
    <xf numFmtId="0" fontId="74" fillId="0" borderId="11" xfId="0" applyFont="1" applyBorder="1" applyAlignment="1" applyProtection="1">
      <alignment/>
      <protection/>
    </xf>
    <xf numFmtId="0" fontId="73" fillId="0" borderId="11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2" fontId="64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2" fontId="64" fillId="0" borderId="0" xfId="0" applyNumberFormat="1" applyFont="1" applyFill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wrapText="1"/>
      <protection/>
    </xf>
    <xf numFmtId="0" fontId="69" fillId="0" borderId="17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75" fillId="0" borderId="11" xfId="0" applyFont="1" applyFill="1" applyBorder="1" applyAlignment="1" applyProtection="1">
      <alignment/>
      <protection/>
    </xf>
    <xf numFmtId="2" fontId="75" fillId="0" borderId="17" xfId="0" applyNumberFormat="1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0" fontId="76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75" fillId="0" borderId="20" xfId="0" applyNumberFormat="1" applyFont="1" applyBorder="1" applyAlignment="1" applyProtection="1">
      <alignment/>
      <protection/>
    </xf>
    <xf numFmtId="0" fontId="69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65" fontId="5" fillId="0" borderId="18" xfId="0" applyNumberFormat="1" applyFont="1" applyBorder="1" applyAlignment="1" applyProtection="1">
      <alignment horizontal="center"/>
      <protection/>
    </xf>
    <xf numFmtId="0" fontId="64" fillId="0" borderId="21" xfId="0" applyFont="1" applyBorder="1" applyAlignment="1" applyProtection="1">
      <alignment/>
      <protection/>
    </xf>
    <xf numFmtId="2" fontId="64" fillId="0" borderId="22" xfId="0" applyNumberFormat="1" applyFont="1" applyBorder="1" applyAlignment="1" applyProtection="1">
      <alignment/>
      <protection/>
    </xf>
    <xf numFmtId="0" fontId="64" fillId="0" borderId="22" xfId="0" applyNumberFormat="1" applyFont="1" applyBorder="1" applyAlignment="1" applyProtection="1">
      <alignment/>
      <protection/>
    </xf>
    <xf numFmtId="2" fontId="64" fillId="0" borderId="23" xfId="0" applyNumberFormat="1" applyFont="1" applyBorder="1" applyAlignment="1" applyProtection="1">
      <alignment/>
      <protection/>
    </xf>
    <xf numFmtId="2" fontId="5" fillId="0" borderId="16" xfId="0" applyNumberFormat="1" applyFont="1" applyFill="1" applyBorder="1" applyAlignment="1" applyProtection="1">
      <alignment horizontal="left"/>
      <protection locked="0"/>
    </xf>
    <xf numFmtId="2" fontId="69" fillId="0" borderId="0" xfId="0" applyNumberFormat="1" applyFont="1" applyAlignment="1" applyProtection="1">
      <alignment/>
      <protection/>
    </xf>
    <xf numFmtId="2" fontId="69" fillId="0" borderId="15" xfId="0" applyNumberFormat="1" applyFont="1" applyBorder="1" applyAlignment="1" applyProtection="1">
      <alignment/>
      <protection/>
    </xf>
    <xf numFmtId="2" fontId="69" fillId="0" borderId="16" xfId="0" applyNumberFormat="1" applyFont="1" applyBorder="1" applyAlignment="1" applyProtection="1">
      <alignment/>
      <protection/>
    </xf>
    <xf numFmtId="2" fontId="77" fillId="0" borderId="0" xfId="0" applyNumberFormat="1" applyFont="1" applyBorder="1" applyAlignment="1" applyProtection="1">
      <alignment/>
      <protection/>
    </xf>
    <xf numFmtId="2" fontId="69" fillId="0" borderId="0" xfId="0" applyNumberFormat="1" applyFont="1" applyBorder="1" applyAlignment="1" applyProtection="1">
      <alignment/>
      <protection/>
    </xf>
    <xf numFmtId="2" fontId="69" fillId="0" borderId="17" xfId="0" applyNumberFormat="1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75" fillId="0" borderId="23" xfId="0" applyNumberFormat="1" applyFont="1" applyBorder="1" applyAlignment="1" applyProtection="1">
      <alignment/>
      <protection/>
    </xf>
    <xf numFmtId="2" fontId="69" fillId="0" borderId="24" xfId="0" applyNumberFormat="1" applyFont="1" applyBorder="1" applyAlignment="1" applyProtection="1">
      <alignment/>
      <protection/>
    </xf>
    <xf numFmtId="2" fontId="69" fillId="0" borderId="25" xfId="0" applyNumberFormat="1" applyFont="1" applyBorder="1" applyAlignment="1" applyProtection="1">
      <alignment/>
      <protection/>
    </xf>
    <xf numFmtId="2" fontId="66" fillId="0" borderId="26" xfId="0" applyNumberFormat="1" applyFont="1" applyBorder="1" applyAlignment="1" applyProtection="1">
      <alignment/>
      <protection/>
    </xf>
    <xf numFmtId="2" fontId="69" fillId="0" borderId="27" xfId="0" applyNumberFormat="1" applyFont="1" applyBorder="1" applyAlignment="1" applyProtection="1">
      <alignment/>
      <protection/>
    </xf>
    <xf numFmtId="2" fontId="2" fillId="0" borderId="27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75" fillId="0" borderId="29" xfId="0" applyNumberFormat="1" applyFont="1" applyBorder="1" applyAlignment="1" applyProtection="1">
      <alignment/>
      <protection/>
    </xf>
    <xf numFmtId="2" fontId="69" fillId="0" borderId="30" xfId="0" applyNumberFormat="1" applyFont="1" applyBorder="1" applyAlignment="1" applyProtection="1">
      <alignment/>
      <protection/>
    </xf>
    <xf numFmtId="2" fontId="69" fillId="0" borderId="31" xfId="0" applyNumberFormat="1" applyFont="1" applyBorder="1" applyAlignment="1" applyProtection="1">
      <alignment/>
      <protection/>
    </xf>
    <xf numFmtId="2" fontId="67" fillId="0" borderId="32" xfId="0" applyNumberFormat="1" applyFont="1" applyBorder="1" applyAlignment="1" applyProtection="1">
      <alignment/>
      <protection/>
    </xf>
    <xf numFmtId="2" fontId="69" fillId="0" borderId="33" xfId="0" applyNumberFormat="1" applyFont="1" applyBorder="1" applyAlignment="1" applyProtection="1">
      <alignment/>
      <protection/>
    </xf>
    <xf numFmtId="2" fontId="77" fillId="0" borderId="0" xfId="0" applyNumberFormat="1" applyFont="1" applyAlignment="1" applyProtection="1">
      <alignment/>
      <protection/>
    </xf>
    <xf numFmtId="2" fontId="2" fillId="0" borderId="33" xfId="0" applyNumberFormat="1" applyFont="1" applyBorder="1" applyAlignment="1" applyProtection="1">
      <alignment/>
      <protection/>
    </xf>
    <xf numFmtId="2" fontId="2" fillId="0" borderId="34" xfId="0" applyNumberFormat="1" applyFont="1" applyBorder="1" applyAlignment="1" applyProtection="1">
      <alignment/>
      <protection/>
    </xf>
    <xf numFmtId="2" fontId="75" fillId="0" borderId="35" xfId="0" applyNumberFormat="1" applyFont="1" applyBorder="1" applyAlignment="1" applyProtection="1">
      <alignment/>
      <protection/>
    </xf>
    <xf numFmtId="2" fontId="78" fillId="0" borderId="0" xfId="0" applyNumberFormat="1" applyFont="1" applyAlignment="1" applyProtection="1">
      <alignment/>
      <protection/>
    </xf>
    <xf numFmtId="2" fontId="79" fillId="0" borderId="0" xfId="0" applyNumberFormat="1" applyFont="1" applyAlignment="1" applyProtection="1">
      <alignment/>
      <protection/>
    </xf>
    <xf numFmtId="0" fontId="80" fillId="0" borderId="0" xfId="0" applyFont="1" applyBorder="1" applyAlignment="1" applyProtection="1" quotePrefix="1">
      <alignment/>
      <protection/>
    </xf>
    <xf numFmtId="0" fontId="70" fillId="0" borderId="36" xfId="0" applyFont="1" applyBorder="1" applyAlignment="1" applyProtection="1">
      <alignment/>
      <protection/>
    </xf>
    <xf numFmtId="9" fontId="64" fillId="0" borderId="37" xfId="0" applyNumberFormat="1" applyFont="1" applyFill="1" applyBorder="1" applyAlignment="1" applyProtection="1">
      <alignment/>
      <protection/>
    </xf>
    <xf numFmtId="0" fontId="75" fillId="0" borderId="21" xfId="0" applyFont="1" applyBorder="1" applyAlignment="1" applyProtection="1">
      <alignment/>
      <protection/>
    </xf>
    <xf numFmtId="2" fontId="79" fillId="0" borderId="15" xfId="0" applyNumberFormat="1" applyFont="1" applyBorder="1" applyAlignment="1" applyProtection="1">
      <alignment/>
      <protection/>
    </xf>
    <xf numFmtId="0" fontId="69" fillId="0" borderId="15" xfId="0" applyNumberFormat="1" applyFont="1" applyBorder="1" applyAlignment="1" applyProtection="1">
      <alignment/>
      <protection/>
    </xf>
    <xf numFmtId="0" fontId="69" fillId="0" borderId="0" xfId="0" applyNumberFormat="1" applyFont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69" fillId="0" borderId="22" xfId="0" applyNumberFormat="1" applyFont="1" applyBorder="1" applyAlignment="1" applyProtection="1">
      <alignment/>
      <protection/>
    </xf>
    <xf numFmtId="0" fontId="69" fillId="0" borderId="22" xfId="0" applyNumberFormat="1" applyFont="1" applyBorder="1" applyAlignment="1" applyProtection="1">
      <alignment/>
      <protection/>
    </xf>
    <xf numFmtId="9" fontId="65" fillId="0" borderId="0" xfId="0" applyNumberFormat="1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70" fillId="0" borderId="38" xfId="0" applyFont="1" applyBorder="1" applyAlignment="1" applyProtection="1">
      <alignment/>
      <protection/>
    </xf>
    <xf numFmtId="2" fontId="79" fillId="0" borderId="24" xfId="0" applyNumberFormat="1" applyFont="1" applyBorder="1" applyAlignment="1" applyProtection="1">
      <alignment/>
      <protection/>
    </xf>
    <xf numFmtId="0" fontId="69" fillId="0" borderId="24" xfId="0" applyNumberFormat="1" applyFont="1" applyBorder="1" applyAlignment="1" applyProtection="1">
      <alignment/>
      <protection/>
    </xf>
    <xf numFmtId="9" fontId="82" fillId="0" borderId="39" xfId="0" applyNumberFormat="1" applyFont="1" applyFill="1" applyBorder="1" applyAlignment="1" applyProtection="1">
      <alignment/>
      <protection/>
    </xf>
    <xf numFmtId="0" fontId="69" fillId="0" borderId="39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75" fillId="0" borderId="40" xfId="0" applyFont="1" applyBorder="1" applyAlignment="1" applyProtection="1">
      <alignment/>
      <protection/>
    </xf>
    <xf numFmtId="2" fontId="69" fillId="0" borderId="28" xfId="0" applyNumberFormat="1" applyFont="1" applyBorder="1" applyAlignment="1" applyProtection="1">
      <alignment/>
      <protection/>
    </xf>
    <xf numFmtId="0" fontId="69" fillId="0" borderId="28" xfId="0" applyNumberFormat="1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0" fontId="70" fillId="0" borderId="41" xfId="0" applyFont="1" applyBorder="1" applyAlignment="1" applyProtection="1">
      <alignment/>
      <protection/>
    </xf>
    <xf numFmtId="2" fontId="79" fillId="0" borderId="30" xfId="0" applyNumberFormat="1" applyFont="1" applyBorder="1" applyAlignment="1" applyProtection="1">
      <alignment/>
      <protection/>
    </xf>
    <xf numFmtId="0" fontId="69" fillId="0" borderId="30" xfId="0" applyNumberFormat="1" applyFont="1" applyBorder="1" applyAlignment="1" applyProtection="1">
      <alignment/>
      <protection/>
    </xf>
    <xf numFmtId="9" fontId="84" fillId="0" borderId="42" xfId="0" applyNumberFormat="1" applyFont="1" applyFill="1" applyBorder="1" applyAlignment="1" applyProtection="1">
      <alignment/>
      <protection/>
    </xf>
    <xf numFmtId="0" fontId="69" fillId="0" borderId="42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75" fillId="0" borderId="43" xfId="0" applyFont="1" applyBorder="1" applyAlignment="1" applyProtection="1">
      <alignment/>
      <protection/>
    </xf>
    <xf numFmtId="2" fontId="69" fillId="0" borderId="34" xfId="0" applyNumberFormat="1" applyFont="1" applyBorder="1" applyAlignment="1" applyProtection="1">
      <alignment/>
      <protection/>
    </xf>
    <xf numFmtId="0" fontId="69" fillId="0" borderId="34" xfId="0" applyNumberFormat="1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75" fillId="0" borderId="36" xfId="0" applyFont="1" applyBorder="1" applyAlignment="1" applyProtection="1">
      <alignment horizontal="left" vertical="center"/>
      <protection/>
    </xf>
    <xf numFmtId="0" fontId="75" fillId="0" borderId="11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71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34.57421875" style="1" customWidth="1"/>
    <col min="2" max="2" width="14.8515625" style="1" customWidth="1"/>
    <col min="3" max="4" width="13.421875" style="11" customWidth="1"/>
    <col min="5" max="5" width="13.421875" style="1" customWidth="1"/>
    <col min="6" max="6" width="11.421875" style="1" customWidth="1"/>
    <col min="7" max="7" width="14.28125" style="1" customWidth="1"/>
    <col min="8" max="16384" width="11.421875" style="1" customWidth="1"/>
  </cols>
  <sheetData>
    <row r="1" spans="1:8" ht="27">
      <c r="A1" s="12" t="s">
        <v>28</v>
      </c>
      <c r="B1" s="13"/>
      <c r="C1" s="14"/>
      <c r="D1" s="14"/>
      <c r="E1" s="13"/>
      <c r="F1" s="13"/>
      <c r="G1" s="13"/>
      <c r="H1" s="13"/>
    </row>
    <row r="2" spans="1:8" ht="15">
      <c r="A2" s="13"/>
      <c r="B2" s="13"/>
      <c r="C2" s="14"/>
      <c r="D2" s="14"/>
      <c r="E2" s="13"/>
      <c r="F2" s="13"/>
      <c r="G2" s="13"/>
      <c r="H2" s="13"/>
    </row>
    <row r="3" spans="1:8" ht="18">
      <c r="A3" s="15" t="s">
        <v>0</v>
      </c>
      <c r="B3" s="16"/>
      <c r="C3" s="17"/>
      <c r="D3" s="17"/>
      <c r="E3" s="18" t="s">
        <v>11</v>
      </c>
      <c r="F3" s="16"/>
      <c r="G3" s="19"/>
      <c r="H3" s="13"/>
    </row>
    <row r="4" spans="1:8" ht="9" customHeight="1" thickBot="1">
      <c r="A4" s="20"/>
      <c r="B4" s="16"/>
      <c r="C4" s="17"/>
      <c r="D4" s="17"/>
      <c r="E4" s="16"/>
      <c r="F4" s="16"/>
      <c r="G4" s="19"/>
      <c r="H4" s="13"/>
    </row>
    <row r="5" spans="1:8" ht="15">
      <c r="A5" s="121" t="s">
        <v>14</v>
      </c>
      <c r="B5" s="21"/>
      <c r="C5" s="22"/>
      <c r="D5" s="22"/>
      <c r="E5" s="21"/>
      <c r="F5" s="23"/>
      <c r="G5" s="24"/>
      <c r="H5" s="13"/>
    </row>
    <row r="6" spans="1:8" ht="15.75" thickBot="1">
      <c r="A6" s="122"/>
      <c r="B6" s="25"/>
      <c r="C6" s="26"/>
      <c r="D6" s="26"/>
      <c r="E6" s="18" t="s">
        <v>18</v>
      </c>
      <c r="F6" s="27"/>
      <c r="G6" s="28"/>
      <c r="H6" s="13"/>
    </row>
    <row r="7" spans="1:8" ht="15.75" thickBot="1">
      <c r="A7" s="29" t="s">
        <v>1</v>
      </c>
      <c r="B7" s="25"/>
      <c r="C7" s="26"/>
      <c r="D7" s="26"/>
      <c r="E7" s="2">
        <v>2.5</v>
      </c>
      <c r="F7" s="37" t="s">
        <v>2</v>
      </c>
      <c r="G7" s="33"/>
      <c r="H7" s="13"/>
    </row>
    <row r="8" spans="1:8" ht="7.5" customHeight="1" thickBot="1">
      <c r="A8" s="30"/>
      <c r="B8" s="18"/>
      <c r="C8" s="31"/>
      <c r="D8" s="26"/>
      <c r="E8" s="18"/>
      <c r="F8" s="32"/>
      <c r="G8" s="33"/>
      <c r="H8" s="13"/>
    </row>
    <row r="9" spans="1:8" ht="15.75" thickBot="1">
      <c r="A9" s="3" t="s">
        <v>30</v>
      </c>
      <c r="B9" s="3">
        <v>19.5</v>
      </c>
      <c r="C9" s="4">
        <v>11</v>
      </c>
      <c r="D9" s="17"/>
      <c r="E9" s="34">
        <f>SUM(B9/(C9*10)*E7)</f>
        <v>0.4431818181818182</v>
      </c>
      <c r="F9" s="35">
        <f>SUM(E9)</f>
        <v>0.4431818181818182</v>
      </c>
      <c r="G9" s="36"/>
      <c r="H9" s="13"/>
    </row>
    <row r="10" spans="1:8" ht="15.75" thickBot="1">
      <c r="A10" s="5" t="s">
        <v>3</v>
      </c>
      <c r="B10" s="38"/>
      <c r="C10" s="17"/>
      <c r="D10" s="17"/>
      <c r="E10" s="3">
        <v>0.15</v>
      </c>
      <c r="F10" s="35">
        <f>SUM(E10)</f>
        <v>0.15</v>
      </c>
      <c r="G10" s="36"/>
      <c r="H10" s="13"/>
    </row>
    <row r="11" spans="1:8" ht="15.75" customHeight="1">
      <c r="A11" s="39"/>
      <c r="B11" s="38"/>
      <c r="C11" s="17"/>
      <c r="D11" s="17"/>
      <c r="E11" s="40"/>
      <c r="F11" s="35"/>
      <c r="G11" s="36"/>
      <c r="H11" s="13"/>
    </row>
    <row r="12" spans="1:8" ht="15">
      <c r="A12" s="29" t="s">
        <v>15</v>
      </c>
      <c r="B12" s="38"/>
      <c r="C12" s="17"/>
      <c r="D12" s="17"/>
      <c r="E12" s="40"/>
      <c r="F12" s="35"/>
      <c r="G12" s="36"/>
      <c r="H12" s="13"/>
    </row>
    <row r="13" spans="1:8" ht="7.5" customHeight="1" thickBot="1">
      <c r="A13" s="39"/>
      <c r="B13" s="38"/>
      <c r="C13" s="17"/>
      <c r="D13" s="17"/>
      <c r="E13" s="40"/>
      <c r="F13" s="35"/>
      <c r="G13" s="36"/>
      <c r="H13" s="13"/>
    </row>
    <row r="14" spans="1:8" ht="15.75" thickBot="1">
      <c r="A14" s="3" t="s">
        <v>29</v>
      </c>
      <c r="B14" s="38"/>
      <c r="C14" s="17"/>
      <c r="D14" s="17"/>
      <c r="E14" s="3">
        <v>0.1</v>
      </c>
      <c r="F14" s="35">
        <f>SUM(E14)</f>
        <v>0.1</v>
      </c>
      <c r="G14" s="36"/>
      <c r="H14" s="13"/>
    </row>
    <row r="15" spans="1:8" ht="15">
      <c r="A15" s="41"/>
      <c r="B15" s="42"/>
      <c r="C15" s="42"/>
      <c r="D15" s="42"/>
      <c r="E15" s="42"/>
      <c r="F15" s="35"/>
      <c r="G15" s="36"/>
      <c r="H15" s="13"/>
    </row>
    <row r="16" spans="1:8" ht="15">
      <c r="A16" s="29" t="s">
        <v>16</v>
      </c>
      <c r="B16" s="42"/>
      <c r="C16" s="42"/>
      <c r="D16" s="42"/>
      <c r="E16" s="42"/>
      <c r="F16" s="35"/>
      <c r="G16" s="36"/>
      <c r="H16" s="13"/>
    </row>
    <row r="17" spans="1:8" ht="7.5" customHeight="1" thickBot="1">
      <c r="A17" s="29"/>
      <c r="B17" s="42"/>
      <c r="C17" s="42"/>
      <c r="D17" s="42"/>
      <c r="E17" s="42"/>
      <c r="F17" s="35"/>
      <c r="G17" s="36"/>
      <c r="H17" s="13"/>
    </row>
    <row r="18" spans="1:8" ht="15.75" thickBot="1">
      <c r="A18" s="39" t="s">
        <v>12</v>
      </c>
      <c r="B18" s="3">
        <v>0.31</v>
      </c>
      <c r="C18" s="3">
        <v>0.08</v>
      </c>
      <c r="D18" s="3">
        <v>0.02</v>
      </c>
      <c r="E18" s="3">
        <v>0</v>
      </c>
      <c r="F18" s="35">
        <f>SUM(B18:E18)</f>
        <v>0.41000000000000003</v>
      </c>
      <c r="G18" s="36"/>
      <c r="H18" s="13"/>
    </row>
    <row r="19" spans="1:8" ht="15.75" thickBot="1">
      <c r="A19" s="39" t="s">
        <v>13</v>
      </c>
      <c r="B19" s="61" t="s">
        <v>33</v>
      </c>
      <c r="C19" s="3">
        <v>0</v>
      </c>
      <c r="D19" s="6"/>
      <c r="E19" s="3">
        <v>0</v>
      </c>
      <c r="F19" s="35">
        <f>SUM(B19:E19)</f>
        <v>0</v>
      </c>
      <c r="G19" s="43"/>
      <c r="H19" s="13"/>
    </row>
    <row r="20" spans="1:8" ht="15">
      <c r="A20" s="39"/>
      <c r="B20" s="34"/>
      <c r="C20" s="44"/>
      <c r="D20" s="44"/>
      <c r="E20" s="34"/>
      <c r="F20" s="35"/>
      <c r="G20" s="36"/>
      <c r="H20" s="13"/>
    </row>
    <row r="21" spans="1:8" ht="15">
      <c r="A21" s="45" t="s">
        <v>4</v>
      </c>
      <c r="B21" s="38"/>
      <c r="C21" s="17"/>
      <c r="D21" s="17"/>
      <c r="E21" s="38"/>
      <c r="F21" s="35">
        <f>SUM(F9:F19)</f>
        <v>1.103181818181818</v>
      </c>
      <c r="G21" s="46">
        <f>SUM(F21)</f>
        <v>1.103181818181818</v>
      </c>
      <c r="H21" s="13"/>
    </row>
    <row r="22" spans="1:8" ht="15">
      <c r="A22" s="45"/>
      <c r="B22" s="38"/>
      <c r="C22" s="17"/>
      <c r="D22" s="17"/>
      <c r="E22" s="38"/>
      <c r="F22" s="35"/>
      <c r="G22" s="36"/>
      <c r="H22" s="47"/>
    </row>
    <row r="23" spans="1:8" ht="15">
      <c r="A23" s="122" t="s">
        <v>6</v>
      </c>
      <c r="B23" s="123"/>
      <c r="C23" s="17"/>
      <c r="D23" s="17"/>
      <c r="E23" s="18" t="s">
        <v>18</v>
      </c>
      <c r="F23" s="35"/>
      <c r="G23" s="36"/>
      <c r="H23" s="13"/>
    </row>
    <row r="24" spans="1:8" ht="15.75" thickBot="1">
      <c r="A24" s="122"/>
      <c r="B24" s="123"/>
      <c r="C24" s="26"/>
      <c r="D24" s="26"/>
      <c r="E24" s="48">
        <f>SUM(E7)</f>
        <v>2.5</v>
      </c>
      <c r="F24" s="32"/>
      <c r="G24" s="36"/>
      <c r="H24" s="13"/>
    </row>
    <row r="25" spans="1:8" ht="15.75" thickBot="1">
      <c r="A25" s="41" t="str">
        <f>A9</f>
        <v>Tomatencreme</v>
      </c>
      <c r="B25" s="4">
        <v>11</v>
      </c>
      <c r="C25" s="7">
        <v>15</v>
      </c>
      <c r="D25" s="3">
        <v>0.78</v>
      </c>
      <c r="E25" s="51">
        <f>SUM(C25*D25)/(B25*10)*E24</f>
        <v>0.26590909090909093</v>
      </c>
      <c r="F25" s="35">
        <f>SUM(E25)</f>
        <v>0.26590909090909093</v>
      </c>
      <c r="G25" s="36"/>
      <c r="H25" s="13"/>
    </row>
    <row r="26" spans="1:8" ht="15.75" thickBot="1">
      <c r="A26" s="49"/>
      <c r="B26" s="25"/>
      <c r="C26" s="26"/>
      <c r="D26" s="50" t="s">
        <v>21</v>
      </c>
      <c r="E26" s="18" t="s">
        <v>5</v>
      </c>
      <c r="F26" s="35"/>
      <c r="G26" s="36"/>
      <c r="H26" s="13"/>
    </row>
    <row r="27" spans="1:8" ht="15.75" thickBot="1">
      <c r="A27" s="41" t="str">
        <f>A14</f>
        <v>Rustico-Brötchen 50 g</v>
      </c>
      <c r="B27" s="7">
        <v>120</v>
      </c>
      <c r="C27" s="7">
        <v>40</v>
      </c>
      <c r="D27" s="3">
        <v>0.78</v>
      </c>
      <c r="E27" s="34">
        <f>SUM(C27*D27)/B27</f>
        <v>0.26</v>
      </c>
      <c r="F27" s="52">
        <f>SUM(E27)</f>
        <v>0.26</v>
      </c>
      <c r="G27" s="36"/>
      <c r="H27" s="13"/>
    </row>
    <row r="28" spans="1:8" ht="15">
      <c r="A28" s="49"/>
      <c r="B28" s="38"/>
      <c r="C28" s="17"/>
      <c r="D28" s="17"/>
      <c r="E28" s="38"/>
      <c r="F28" s="35"/>
      <c r="G28" s="36"/>
      <c r="H28" s="13"/>
    </row>
    <row r="29" spans="1:8" ht="15">
      <c r="A29" s="45" t="s">
        <v>17</v>
      </c>
      <c r="B29" s="38"/>
      <c r="C29" s="17"/>
      <c r="D29" s="17"/>
      <c r="E29" s="38"/>
      <c r="F29" s="35">
        <f>SUM(F25:F27)</f>
        <v>0.5259090909090909</v>
      </c>
      <c r="G29" s="53">
        <f>SUM(F29)</f>
        <v>0.5259090909090909</v>
      </c>
      <c r="H29" s="54"/>
    </row>
    <row r="30" spans="1:8" ht="15">
      <c r="A30" s="49"/>
      <c r="B30" s="38"/>
      <c r="C30" s="38"/>
      <c r="D30" s="38"/>
      <c r="E30" s="38"/>
      <c r="F30" s="35"/>
      <c r="G30" s="36"/>
      <c r="H30" s="13"/>
    </row>
    <row r="31" spans="1:8" ht="15">
      <c r="A31" s="55" t="s">
        <v>23</v>
      </c>
      <c r="B31" s="56">
        <f>SUM(E7)</f>
        <v>2.5</v>
      </c>
      <c r="C31" s="44" t="s">
        <v>19</v>
      </c>
      <c r="D31" s="17"/>
      <c r="E31" s="38"/>
      <c r="F31" s="35"/>
      <c r="G31" s="36">
        <f>SUM(G21+G29)</f>
        <v>1.629090909090909</v>
      </c>
      <c r="H31" s="13"/>
    </row>
    <row r="32" spans="1:8" ht="15.75" thickBot="1">
      <c r="A32" s="57"/>
      <c r="B32" s="58"/>
      <c r="C32" s="59"/>
      <c r="D32" s="59"/>
      <c r="E32" s="58"/>
      <c r="F32" s="58"/>
      <c r="G32" s="60"/>
      <c r="H32" s="13"/>
    </row>
    <row r="33" spans="1:8" ht="15">
      <c r="A33" s="87"/>
      <c r="B33" s="62"/>
      <c r="C33" s="14"/>
      <c r="D33" s="14"/>
      <c r="E33" s="62"/>
      <c r="F33" s="62"/>
      <c r="G33" s="62"/>
      <c r="H33" s="13"/>
    </row>
    <row r="34" spans="1:8" ht="18">
      <c r="A34" s="15" t="s">
        <v>9</v>
      </c>
      <c r="B34" s="86"/>
      <c r="C34" s="14"/>
      <c r="D34" s="14"/>
      <c r="E34" s="62"/>
      <c r="F34" s="62"/>
      <c r="G34" s="62"/>
      <c r="H34" s="13"/>
    </row>
    <row r="35" spans="1:8" ht="9" customHeight="1" thickBot="1">
      <c r="A35" s="15"/>
      <c r="B35" s="86"/>
      <c r="C35" s="14"/>
      <c r="D35" s="14"/>
      <c r="E35" s="62"/>
      <c r="F35" s="62"/>
      <c r="G35" s="62"/>
      <c r="H35" s="13"/>
    </row>
    <row r="36" spans="1:8" ht="9" customHeight="1" thickBot="1">
      <c r="A36" s="88"/>
      <c r="B36" s="91"/>
      <c r="C36" s="92"/>
      <c r="D36" s="92"/>
      <c r="E36" s="63"/>
      <c r="F36" s="63"/>
      <c r="G36" s="64"/>
      <c r="H36" s="13"/>
    </row>
    <row r="37" spans="1:8" ht="15.75" thickBot="1">
      <c r="A37" s="89" t="s">
        <v>27</v>
      </c>
      <c r="B37" s="8">
        <v>1</v>
      </c>
      <c r="C37" s="93"/>
      <c r="D37" s="93"/>
      <c r="E37" s="66"/>
      <c r="F37" s="65">
        <f>SUM(G31*B37)</f>
        <v>1.629090909090909</v>
      </c>
      <c r="G37" s="53">
        <f>SUM(F37)</f>
        <v>1.629090909090909</v>
      </c>
      <c r="H37" s="13"/>
    </row>
    <row r="38" spans="1:8" ht="15">
      <c r="A38" s="54"/>
      <c r="B38" s="66"/>
      <c r="C38" s="93"/>
      <c r="D38" s="93"/>
      <c r="E38" s="66"/>
      <c r="F38" s="66"/>
      <c r="G38" s="67"/>
      <c r="H38" s="13"/>
    </row>
    <row r="39" spans="1:8" ht="15">
      <c r="A39" s="55" t="s">
        <v>31</v>
      </c>
      <c r="B39" s="94">
        <f>SUM(E7)</f>
        <v>2.5</v>
      </c>
      <c r="C39" s="44" t="s">
        <v>19</v>
      </c>
      <c r="D39" s="44"/>
      <c r="E39" s="66"/>
      <c r="F39" s="35"/>
      <c r="G39" s="36">
        <f>SUM(G31+G37)</f>
        <v>3.258181818181818</v>
      </c>
      <c r="H39" s="13"/>
    </row>
    <row r="40" spans="1:8" ht="15.75" thickBot="1">
      <c r="A40" s="90"/>
      <c r="B40" s="95"/>
      <c r="C40" s="96"/>
      <c r="D40" s="96"/>
      <c r="E40" s="95"/>
      <c r="F40" s="68"/>
      <c r="G40" s="69"/>
      <c r="H40" s="13"/>
    </row>
    <row r="41" spans="1:8" ht="15">
      <c r="A41" s="87"/>
      <c r="B41" s="62"/>
      <c r="C41" s="14"/>
      <c r="D41" s="14"/>
      <c r="E41" s="62"/>
      <c r="F41" s="62"/>
      <c r="G41" s="62"/>
      <c r="H41" s="13"/>
    </row>
    <row r="42" spans="1:8" ht="18">
      <c r="A42" s="15" t="s">
        <v>20</v>
      </c>
      <c r="B42" s="86"/>
      <c r="C42" s="14"/>
      <c r="D42" s="14"/>
      <c r="E42" s="62"/>
      <c r="F42" s="62"/>
      <c r="G42" s="62"/>
      <c r="H42" s="13"/>
    </row>
    <row r="43" spans="1:8" ht="9" customHeight="1" thickBot="1">
      <c r="A43" s="15"/>
      <c r="B43" s="86"/>
      <c r="C43" s="14"/>
      <c r="D43" s="14"/>
      <c r="E43" s="62"/>
      <c r="F43" s="62"/>
      <c r="G43" s="62"/>
      <c r="H43" s="13"/>
    </row>
    <row r="44" spans="1:8" ht="18.75" thickBot="1">
      <c r="A44" s="88"/>
      <c r="B44" s="91"/>
      <c r="C44" s="92"/>
      <c r="D44" s="92"/>
      <c r="E44" s="63"/>
      <c r="F44" s="63"/>
      <c r="G44" s="64"/>
      <c r="H44" s="13"/>
    </row>
    <row r="45" spans="1:8" ht="15.75" thickBot="1">
      <c r="A45" s="89" t="s">
        <v>20</v>
      </c>
      <c r="B45" s="8">
        <v>0.04</v>
      </c>
      <c r="C45" s="97" t="s">
        <v>32</v>
      </c>
      <c r="D45" s="93"/>
      <c r="E45" s="66"/>
      <c r="F45" s="65">
        <f>SUM(G39*B45)</f>
        <v>0.1303272727272727</v>
      </c>
      <c r="G45" s="53">
        <f>SUM(F45)</f>
        <v>0.1303272727272727</v>
      </c>
      <c r="H45" s="13"/>
    </row>
    <row r="46" spans="1:8" ht="15">
      <c r="A46" s="54"/>
      <c r="B46" s="66"/>
      <c r="C46" s="93"/>
      <c r="D46" s="93"/>
      <c r="E46" s="66"/>
      <c r="F46" s="66"/>
      <c r="G46" s="67"/>
      <c r="H46" s="13"/>
    </row>
    <row r="47" spans="1:8" ht="15">
      <c r="A47" s="55" t="s">
        <v>22</v>
      </c>
      <c r="B47" s="56">
        <f>SUM(E7)</f>
        <v>2.5</v>
      </c>
      <c r="C47" s="44" t="s">
        <v>19</v>
      </c>
      <c r="D47" s="17"/>
      <c r="E47" s="66"/>
      <c r="F47" s="35"/>
      <c r="G47" s="36">
        <f>SUM(G39+G45)</f>
        <v>3.3885090909090905</v>
      </c>
      <c r="H47" s="13"/>
    </row>
    <row r="48" spans="1:8" ht="15.75" thickBot="1">
      <c r="A48" s="90"/>
      <c r="B48" s="95"/>
      <c r="C48" s="96"/>
      <c r="D48" s="96"/>
      <c r="E48" s="95"/>
      <c r="F48" s="68"/>
      <c r="G48" s="69"/>
      <c r="H48" s="13"/>
    </row>
    <row r="49" spans="1:8" ht="15">
      <c r="A49" s="13"/>
      <c r="B49" s="62"/>
      <c r="C49" s="14"/>
      <c r="D49" s="14"/>
      <c r="E49" s="62"/>
      <c r="F49" s="62"/>
      <c r="G49" s="62"/>
      <c r="H49" s="13"/>
    </row>
    <row r="50" spans="1:8" ht="18">
      <c r="A50" s="98" t="s">
        <v>24</v>
      </c>
      <c r="B50" s="86"/>
      <c r="C50" s="14"/>
      <c r="D50" s="14"/>
      <c r="E50" s="62"/>
      <c r="F50" s="62"/>
      <c r="G50" s="62"/>
      <c r="H50" s="13"/>
    </row>
    <row r="51" spans="1:8" ht="9" customHeight="1" thickBot="1">
      <c r="A51" s="15"/>
      <c r="B51" s="86"/>
      <c r="C51" s="14"/>
      <c r="D51" s="14"/>
      <c r="E51" s="62"/>
      <c r="F51" s="62"/>
      <c r="G51" s="62"/>
      <c r="H51" s="13"/>
    </row>
    <row r="52" spans="1:8" ht="18.75" thickBot="1">
      <c r="A52" s="99"/>
      <c r="B52" s="100"/>
      <c r="C52" s="101"/>
      <c r="D52" s="101"/>
      <c r="E52" s="70"/>
      <c r="F52" s="70"/>
      <c r="G52" s="71"/>
      <c r="H52" s="13"/>
    </row>
    <row r="53" spans="1:8" ht="15.75" thickBot="1">
      <c r="A53" s="102" t="s">
        <v>10</v>
      </c>
      <c r="B53" s="9">
        <v>1</v>
      </c>
      <c r="C53" s="97"/>
      <c r="D53" s="93"/>
      <c r="E53" s="66"/>
      <c r="F53" s="65">
        <f>SUM(G47*B53)</f>
        <v>3.3885090909090905</v>
      </c>
      <c r="G53" s="72">
        <f>SUM(F53)</f>
        <v>3.3885090909090905</v>
      </c>
      <c r="H53" s="13"/>
    </row>
    <row r="54" spans="1:8" ht="15">
      <c r="A54" s="103"/>
      <c r="B54" s="66"/>
      <c r="C54" s="93"/>
      <c r="D54" s="93"/>
      <c r="E54" s="66"/>
      <c r="F54" s="66"/>
      <c r="G54" s="73"/>
      <c r="H54" s="13"/>
    </row>
    <row r="55" spans="1:8" ht="15">
      <c r="A55" s="104" t="s">
        <v>7</v>
      </c>
      <c r="B55" s="56">
        <f>SUM(E7)</f>
        <v>2.5</v>
      </c>
      <c r="C55" s="44" t="s">
        <v>19</v>
      </c>
      <c r="D55" s="17"/>
      <c r="E55" s="66"/>
      <c r="F55" s="35"/>
      <c r="G55" s="74">
        <f>SUM(G47+G53)</f>
        <v>6.777018181818181</v>
      </c>
      <c r="H55" s="13"/>
    </row>
    <row r="56" spans="1:8" ht="15.75" thickBot="1">
      <c r="A56" s="105"/>
      <c r="B56" s="106"/>
      <c r="C56" s="107"/>
      <c r="D56" s="107"/>
      <c r="E56" s="106"/>
      <c r="F56" s="75"/>
      <c r="G56" s="76"/>
      <c r="H56" s="13"/>
    </row>
    <row r="57" spans="1:8" ht="15">
      <c r="A57" s="13"/>
      <c r="B57" s="62"/>
      <c r="C57" s="14"/>
      <c r="D57" s="14"/>
      <c r="E57" s="62"/>
      <c r="F57" s="62"/>
      <c r="G57" s="62"/>
      <c r="H57" s="47"/>
    </row>
    <row r="58" spans="1:8" ht="18">
      <c r="A58" s="108" t="s">
        <v>26</v>
      </c>
      <c r="B58" s="86"/>
      <c r="C58" s="14"/>
      <c r="D58" s="14"/>
      <c r="E58" s="62"/>
      <c r="F58" s="62"/>
      <c r="G58" s="62"/>
      <c r="H58" s="65"/>
    </row>
    <row r="59" spans="1:8" ht="9" customHeight="1" thickBot="1">
      <c r="A59" s="15"/>
      <c r="B59" s="86"/>
      <c r="C59" s="14"/>
      <c r="D59" s="14"/>
      <c r="E59" s="62"/>
      <c r="F59" s="62"/>
      <c r="G59" s="62"/>
      <c r="H59" s="47"/>
    </row>
    <row r="60" spans="1:8" ht="18.75" thickBot="1">
      <c r="A60" s="109"/>
      <c r="B60" s="110"/>
      <c r="C60" s="111"/>
      <c r="D60" s="111"/>
      <c r="E60" s="77"/>
      <c r="F60" s="77"/>
      <c r="G60" s="78"/>
      <c r="H60" s="66"/>
    </row>
    <row r="61" spans="1:8" ht="15.75" thickBot="1">
      <c r="A61" s="112" t="s">
        <v>8</v>
      </c>
      <c r="B61" s="10">
        <v>0.025</v>
      </c>
      <c r="C61" s="93"/>
      <c r="D61" s="93"/>
      <c r="E61" s="66"/>
      <c r="F61" s="65">
        <f>SUM(G55*B61)</f>
        <v>0.16942545454545455</v>
      </c>
      <c r="G61" s="79">
        <f>SUM(F61)</f>
        <v>0.16942545454545455</v>
      </c>
      <c r="H61" s="47"/>
    </row>
    <row r="62" spans="1:8" ht="15">
      <c r="A62" s="113"/>
      <c r="B62" s="66"/>
      <c r="C62" s="93"/>
      <c r="D62" s="93"/>
      <c r="E62" s="66"/>
      <c r="F62" s="66"/>
      <c r="G62" s="80"/>
      <c r="H62" s="81"/>
    </row>
    <row r="63" spans="1:8" ht="15">
      <c r="A63" s="114" t="s">
        <v>25</v>
      </c>
      <c r="B63" s="56">
        <f>SUM(E7)</f>
        <v>2.5</v>
      </c>
      <c r="C63" s="44" t="s">
        <v>19</v>
      </c>
      <c r="D63" s="17"/>
      <c r="E63" s="66"/>
      <c r="F63" s="35"/>
      <c r="G63" s="82">
        <f>SUM(G55+G61)</f>
        <v>6.946443636363636</v>
      </c>
      <c r="H63" s="13"/>
    </row>
    <row r="64" spans="1:8" ht="15.75" thickBot="1">
      <c r="A64" s="115"/>
      <c r="B64" s="116"/>
      <c r="C64" s="117"/>
      <c r="D64" s="117"/>
      <c r="E64" s="116"/>
      <c r="F64" s="83"/>
      <c r="G64" s="84"/>
      <c r="H64" s="66"/>
    </row>
    <row r="65" spans="1:8" ht="15">
      <c r="A65" s="13"/>
      <c r="B65" s="62"/>
      <c r="C65" s="14"/>
      <c r="D65" s="14"/>
      <c r="E65" s="62"/>
      <c r="F65" s="62"/>
      <c r="G65" s="62"/>
      <c r="H65" s="13"/>
    </row>
    <row r="66" spans="1:8" ht="15">
      <c r="A66" s="118"/>
      <c r="B66" s="62"/>
      <c r="C66" s="14"/>
      <c r="D66" s="14"/>
      <c r="E66" s="62"/>
      <c r="F66" s="62"/>
      <c r="G66" s="62"/>
      <c r="H66" s="85"/>
    </row>
    <row r="67" spans="1:8" ht="15">
      <c r="A67" s="13" t="s">
        <v>35</v>
      </c>
      <c r="B67" s="62"/>
      <c r="C67" s="14"/>
      <c r="D67" s="14"/>
      <c r="E67" s="62"/>
      <c r="F67" s="62"/>
      <c r="G67" s="62"/>
      <c r="H67" s="13"/>
    </row>
    <row r="68" spans="1:8" ht="15">
      <c r="A68" s="13" t="s">
        <v>34</v>
      </c>
      <c r="B68" s="62"/>
      <c r="C68" s="14"/>
      <c r="D68" s="14"/>
      <c r="E68" s="62"/>
      <c r="F68" s="62"/>
      <c r="G68" s="62"/>
      <c r="H68" s="13"/>
    </row>
    <row r="69" spans="1:8" ht="15">
      <c r="A69" s="13" t="s">
        <v>36</v>
      </c>
      <c r="B69" s="62"/>
      <c r="C69" s="14"/>
      <c r="D69" s="14"/>
      <c r="E69" s="62"/>
      <c r="F69" s="62"/>
      <c r="G69" s="62"/>
      <c r="H69" s="13"/>
    </row>
    <row r="70" spans="1:8" ht="15">
      <c r="A70" s="13"/>
      <c r="B70" s="13"/>
      <c r="C70" s="14"/>
      <c r="D70" s="14"/>
      <c r="E70" s="13"/>
      <c r="F70" s="13"/>
      <c r="G70" s="13"/>
      <c r="H70" s="13"/>
    </row>
    <row r="71" spans="1:8" ht="12.75">
      <c r="A71" s="120"/>
      <c r="B71" s="120"/>
      <c r="C71" s="119"/>
      <c r="D71" s="119"/>
      <c r="E71" s="120"/>
      <c r="F71" s="120"/>
      <c r="G71" s="120"/>
      <c r="H71" s="120"/>
    </row>
  </sheetData>
  <sheetProtection sheet="1" selectLockedCells="1"/>
  <mergeCells count="2">
    <mergeCell ref="A5:A6"/>
    <mergeCell ref="A23:B24"/>
  </mergeCells>
  <printOptions/>
  <pageMargins left="0.7874015748031497" right="0.7874015748031497" top="0.3937007874015748" bottom="0.31496062992125984" header="0" footer="0"/>
  <pageSetup horizontalDpi="600" verticalDpi="600" orientation="portrait" paperSize="9" scale="73" r:id="rId3"/>
  <ignoredErrors>
    <ignoredError sqref="E9:F9 F10 F14 F18:F19 F21:G21 E24:F25 E27 F27:G27 F29:G29 G31 B31 B39 G39 F37:G37 B47 F45:H46 G47 B55:C55 F53:G55 B63 F61:G63 A25 A2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Dubach</dc:creator>
  <cp:keywords/>
  <dc:description/>
  <cp:lastModifiedBy>Bravieri Alessia</cp:lastModifiedBy>
  <cp:lastPrinted>2011-07-22T05:00:45Z</cp:lastPrinted>
  <dcterms:created xsi:type="dcterms:W3CDTF">2011-06-21T14:11:35Z</dcterms:created>
  <dcterms:modified xsi:type="dcterms:W3CDTF">2018-03-27T09:29:29Z</dcterms:modified>
  <cp:category/>
  <cp:version/>
  <cp:contentType/>
  <cp:contentStatus/>
</cp:coreProperties>
</file>